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440" firstSheet="1" activeTab="1"/>
  </bookViews>
  <sheets>
    <sheet name="0000000" sheetId="1" state="hidden" r:id="rId1"/>
    <sheet name="经开(含临空)" sheetId="2" r:id="rId2"/>
  </sheets>
  <definedNames>
    <definedName name="_xlnm.Print_Area" localSheetId="1">'经开(含临空)'!$A$1:$H$27</definedName>
  </definedNames>
  <calcPr fullCalcOnLoad="1"/>
</workbook>
</file>

<file path=xl/sharedStrings.xml><?xml version="1.0" encoding="utf-8"?>
<sst xmlns="http://schemas.openxmlformats.org/spreadsheetml/2006/main" count="44" uniqueCount="43">
  <si>
    <t>单位：万元</t>
  </si>
  <si>
    <t>收入项目</t>
  </si>
  <si>
    <t>增减额</t>
  </si>
  <si>
    <t>支出项目</t>
  </si>
  <si>
    <t>一、政府性基金预算收入</t>
  </si>
  <si>
    <t>一、政府性基金预算支出</t>
  </si>
  <si>
    <t>国有土地使用权出让金收入</t>
  </si>
  <si>
    <t>城乡社区事务支出</t>
  </si>
  <si>
    <t xml:space="preserve">  国有土地使用权出让金支出</t>
  </si>
  <si>
    <t xml:space="preserve">   其中：被征地农民养老保险支出</t>
  </si>
  <si>
    <t xml:space="preserve">         保障性住房支出</t>
  </si>
  <si>
    <t>国有土地收益基金收入</t>
  </si>
  <si>
    <t xml:space="preserve">         南昌轨道交通建设支出</t>
  </si>
  <si>
    <t>农业土地开发资金收入</t>
  </si>
  <si>
    <t xml:space="preserve">         征地和拆迁补偿支出</t>
  </si>
  <si>
    <t>彩票公益金收入</t>
  </si>
  <si>
    <t>城市基础设施配套费收入</t>
  </si>
  <si>
    <t>二、地方政府专项债券转贷收入</t>
  </si>
  <si>
    <t xml:space="preserve">  国有土地收益基金支出</t>
  </si>
  <si>
    <t xml:space="preserve">  农业土地开发资金支出</t>
  </si>
  <si>
    <t xml:space="preserve">  城市基础设施配套费支出</t>
  </si>
  <si>
    <t>资源勘探电力信息等事务</t>
  </si>
  <si>
    <t xml:space="preserve">  新型墙体材料专项基金支出</t>
  </si>
  <si>
    <t>其他支出</t>
  </si>
  <si>
    <t xml:space="preserve">  彩票公益金安排的支出</t>
  </si>
  <si>
    <t>基金收入总计</t>
  </si>
  <si>
    <t>市十五届
人大常委会
第二十二次
会议批准
调整预算数</t>
  </si>
  <si>
    <t xml:space="preserve">  其中：计提被征地农民社保资金</t>
  </si>
  <si>
    <t>城市公用事业附加收入
等其他政府性基金收入</t>
  </si>
  <si>
    <t>污水处理费等其他基金收入</t>
  </si>
  <si>
    <t>污水处理费等其他基金支出</t>
  </si>
  <si>
    <t>市十五届
人大常委会
第二十四次
会议批准
调整预算数</t>
  </si>
  <si>
    <t>2019年南昌市经开区(含临空区)政府性基金预算收支调整表（草案）</t>
  </si>
  <si>
    <t>市十五届
人大常委会
第二十二次
会议批准
调整预算数</t>
  </si>
  <si>
    <t>市十五届
人大常委会
第二十四次
会议批准
调整预算数</t>
  </si>
  <si>
    <t xml:space="preserve">        计提城镇廉租住房保障资金</t>
  </si>
  <si>
    <t xml:space="preserve">        计提南昌轨道交通建设资金</t>
  </si>
  <si>
    <t xml:space="preserve">         重大重点项目及还本付息等支出</t>
  </si>
  <si>
    <t xml:space="preserve">  土地储备专项债券收入安排的支出</t>
  </si>
  <si>
    <t xml:space="preserve">  棚户区改造转向债券收入安排的支出</t>
  </si>
  <si>
    <t>二、地方政府专项债券转贷支出</t>
  </si>
  <si>
    <t>基金支出总计</t>
  </si>
  <si>
    <t>附件3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</si>
</sst>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);[Red]\(0.00\)"/>
    <numFmt numFmtId="179" formatCode="0.0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黑体"/>
      <family val="0"/>
    </font>
    <font>
      <sz val="12"/>
      <name val="方正小标宋简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sz val="11"/>
      <color indexed="42"/>
      <name val="等线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9"/>
      <name val="宋体"/>
      <family val="0"/>
    </font>
    <font>
      <sz val="12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4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4" borderId="5" applyNumberFormat="0" applyAlignment="0" applyProtection="0"/>
    <xf numFmtId="0" fontId="11" fillId="21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25" fillId="15" borderId="0" applyNumberFormat="0" applyBorder="0" applyAlignment="0" applyProtection="0"/>
    <xf numFmtId="0" fontId="7" fillId="14" borderId="8" applyNumberFormat="0" applyAlignment="0" applyProtection="0"/>
    <xf numFmtId="0" fontId="13" fillId="7" borderId="5" applyNumberFormat="0" applyAlignment="0" applyProtection="0"/>
    <xf numFmtId="0" fontId="15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60" applyFont="1" applyAlignment="1">
      <alignment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60" applyFont="1" applyBorder="1" applyAlignment="1">
      <alignment vertical="center" wrapText="1"/>
      <protection/>
    </xf>
    <xf numFmtId="176" fontId="2" fillId="0" borderId="10" xfId="60" applyNumberFormat="1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2" fillId="0" borderId="0" xfId="65" applyFont="1" applyAlignment="1">
      <alignment vertical="center" wrapText="1"/>
      <protection/>
    </xf>
    <xf numFmtId="0" fontId="5" fillId="0" borderId="0" xfId="65" applyFont="1" applyAlignment="1">
      <alignment vertical="center" wrapText="1"/>
      <protection/>
    </xf>
    <xf numFmtId="3" fontId="29" fillId="0" borderId="10" xfId="66" applyNumberFormat="1" applyFont="1" applyBorder="1" applyAlignment="1">
      <alignment vertical="center"/>
      <protection/>
    </xf>
    <xf numFmtId="176" fontId="29" fillId="0" borderId="10" xfId="66" applyNumberFormat="1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 wrapText="1"/>
      <protection/>
    </xf>
    <xf numFmtId="176" fontId="29" fillId="0" borderId="10" xfId="0" applyNumberFormat="1" applyFont="1" applyBorder="1" applyAlignment="1">
      <alignment horizontal="left" vertical="center" wrapText="1"/>
    </xf>
    <xf numFmtId="176" fontId="2" fillId="0" borderId="10" xfId="65" applyNumberFormat="1" applyFont="1" applyBorder="1" applyAlignment="1">
      <alignment horizontal="center" vertical="center" wrapText="1"/>
      <protection/>
    </xf>
    <xf numFmtId="3" fontId="29" fillId="0" borderId="10" xfId="66" applyNumberFormat="1" applyFont="1" applyBorder="1" applyAlignment="1">
      <alignment horizontal="left" vertical="center" wrapText="1"/>
      <protection/>
    </xf>
    <xf numFmtId="49" fontId="29" fillId="0" borderId="10" xfId="66" applyNumberFormat="1" applyFont="1" applyBorder="1" applyAlignment="1">
      <alignment horizontal="left" vertical="center" wrapText="1"/>
      <protection/>
    </xf>
    <xf numFmtId="0" fontId="29" fillId="0" borderId="10" xfId="0" applyFont="1" applyBorder="1" applyAlignment="1" applyProtection="1">
      <alignment vertical="center"/>
      <protection locked="0"/>
    </xf>
    <xf numFmtId="176" fontId="29" fillId="0" borderId="10" xfId="0" applyNumberFormat="1" applyFont="1" applyBorder="1" applyAlignment="1">
      <alignment horizontal="center" vertical="center"/>
    </xf>
    <xf numFmtId="177" fontId="2" fillId="0" borderId="10" xfId="65" applyNumberFormat="1" applyFont="1" applyBorder="1" applyAlignment="1">
      <alignment horizontal="center" vertical="center" wrapText="1"/>
      <protection/>
    </xf>
    <xf numFmtId="0" fontId="29" fillId="0" borderId="0" xfId="66" applyFont="1">
      <alignment/>
      <protection/>
    </xf>
    <xf numFmtId="176" fontId="29" fillId="0" borderId="0" xfId="66" applyNumberFormat="1" applyFont="1">
      <alignment/>
      <protection/>
    </xf>
    <xf numFmtId="176" fontId="29" fillId="0" borderId="0" xfId="66" applyNumberFormat="1" applyFont="1" applyAlignment="1">
      <alignment horizontal="center"/>
      <protection/>
    </xf>
    <xf numFmtId="0" fontId="28" fillId="0" borderId="0" xfId="66" applyFont="1">
      <alignment/>
      <protection/>
    </xf>
    <xf numFmtId="0" fontId="3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6" fontId="3" fillId="0" borderId="10" xfId="65" applyNumberFormat="1" applyFont="1" applyBorder="1" applyAlignment="1">
      <alignment horizontal="center" vertical="center" wrapText="1"/>
      <protection/>
    </xf>
    <xf numFmtId="0" fontId="4" fillId="0" borderId="0" xfId="65" applyFont="1" applyAlignment="1">
      <alignment horizontal="center" vertical="center" wrapText="1"/>
      <protection/>
    </xf>
    <xf numFmtId="0" fontId="3" fillId="0" borderId="0" xfId="60" applyFont="1" applyAlignment="1" applyProtection="1">
      <alignment horizontal="right" vertical="center" wrapText="1"/>
      <protection locked="0"/>
    </xf>
  </cellXfs>
  <cellStyles count="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ColLevel_0" xfId="51"/>
    <cellStyle name="RowLevel_0" xfId="52"/>
    <cellStyle name="Percent" xfId="53"/>
    <cellStyle name="标题" xfId="54"/>
    <cellStyle name="标题 1" xfId="55"/>
    <cellStyle name="标题 2" xfId="56"/>
    <cellStyle name="标题 3" xfId="57"/>
    <cellStyle name="标题 4" xfId="58"/>
    <cellStyle name="差" xfId="59"/>
    <cellStyle name="常规 2" xfId="60"/>
    <cellStyle name="常规 2 2" xfId="61"/>
    <cellStyle name="常规 2_2018.8.15年赣江新区预算调整草案经开（包括临空）—加基金" xfId="62"/>
    <cellStyle name="常规 3 2 2 2" xfId="63"/>
    <cellStyle name="常规 5" xfId="64"/>
    <cellStyle name="常规_2003年人大预算表（全省） 2" xfId="65"/>
    <cellStyle name="常规_附表3：2015年基金预算表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注释" xfId="89"/>
    <cellStyle name="着色 1" xfId="90"/>
    <cellStyle name="着色 2" xfId="91"/>
    <cellStyle name="着色 3" xfId="92"/>
    <cellStyle name="着色 4" xfId="93"/>
    <cellStyle name="着色 5" xfId="94"/>
    <cellStyle name="着色 6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Zeros="0" tabSelected="1" zoomScaleSheetLayoutView="100" zoomScalePageLayoutView="0" workbookViewId="0" topLeftCell="A1">
      <selection activeCell="D10" sqref="D10"/>
    </sheetView>
  </sheetViews>
  <sheetFormatPr defaultColWidth="9.00390625" defaultRowHeight="14.25"/>
  <cols>
    <col min="1" max="1" width="30.00390625" style="1" bestFit="1" customWidth="1"/>
    <col min="2" max="2" width="11.375" style="1" bestFit="1" customWidth="1"/>
    <col min="3" max="3" width="11.375" style="1" customWidth="1"/>
    <col min="4" max="4" width="7.625" style="1" bestFit="1" customWidth="1"/>
    <col min="5" max="5" width="32.25390625" style="1" customWidth="1"/>
    <col min="6" max="7" width="11.375" style="1" bestFit="1" customWidth="1"/>
    <col min="8" max="8" width="9.625" style="1" bestFit="1" customWidth="1"/>
    <col min="9" max="16384" width="9.00390625" style="1" customWidth="1"/>
  </cols>
  <sheetData>
    <row r="1" ht="17.25" customHeight="1">
      <c r="A1" s="23" t="s">
        <v>42</v>
      </c>
    </row>
    <row r="2" ht="17.25" customHeight="1">
      <c r="A2" s="24"/>
    </row>
    <row r="3" spans="1:8" ht="17.25" customHeight="1">
      <c r="A3" s="26" t="s">
        <v>32</v>
      </c>
      <c r="B3" s="26"/>
      <c r="C3" s="26"/>
      <c r="D3" s="26"/>
      <c r="E3" s="26"/>
      <c r="F3" s="26"/>
      <c r="G3" s="26"/>
      <c r="H3" s="26"/>
    </row>
    <row r="4" spans="1:8" ht="17.25" customHeight="1">
      <c r="A4" s="7"/>
      <c r="B4" s="8"/>
      <c r="C4" s="7"/>
      <c r="G4" s="27" t="s">
        <v>0</v>
      </c>
      <c r="H4" s="27"/>
    </row>
    <row r="5" spans="1:8" ht="60">
      <c r="A5" s="2" t="s">
        <v>1</v>
      </c>
      <c r="B5" s="2" t="s">
        <v>33</v>
      </c>
      <c r="C5" s="2" t="s">
        <v>34</v>
      </c>
      <c r="D5" s="2" t="s">
        <v>2</v>
      </c>
      <c r="E5" s="2" t="s">
        <v>3</v>
      </c>
      <c r="F5" s="2" t="s">
        <v>26</v>
      </c>
      <c r="G5" s="2" t="s">
        <v>31</v>
      </c>
      <c r="H5" s="2" t="s">
        <v>2</v>
      </c>
    </row>
    <row r="6" spans="1:8" ht="26.25" customHeight="1">
      <c r="A6" s="3" t="s">
        <v>4</v>
      </c>
      <c r="B6" s="4">
        <v>31500</v>
      </c>
      <c r="C6" s="4">
        <f>C7+C11+C12+C14</f>
        <v>31500</v>
      </c>
      <c r="D6" s="4"/>
      <c r="E6" s="3" t="s">
        <v>5</v>
      </c>
      <c r="F6" s="4">
        <v>171500</v>
      </c>
      <c r="G6" s="4">
        <f>G7</f>
        <v>201500</v>
      </c>
      <c r="H6" s="4">
        <f>H7</f>
        <v>30000</v>
      </c>
    </row>
    <row r="7" spans="1:8" ht="26.25" customHeight="1">
      <c r="A7" s="9" t="s">
        <v>6</v>
      </c>
      <c r="B7" s="10">
        <v>20450</v>
      </c>
      <c r="C7" s="10">
        <f>11700+8750</f>
        <v>20450</v>
      </c>
      <c r="D7" s="4"/>
      <c r="E7" s="9" t="s">
        <v>7</v>
      </c>
      <c r="F7" s="10">
        <v>171500</v>
      </c>
      <c r="G7" s="10">
        <f>G8+G14+G15+G16+G17</f>
        <v>201500</v>
      </c>
      <c r="H7" s="10">
        <f>H8+H14+H15+H16+H17</f>
        <v>30000</v>
      </c>
    </row>
    <row r="8" spans="1:8" ht="26.25" customHeight="1">
      <c r="A8" s="9" t="s">
        <v>27</v>
      </c>
      <c r="B8" s="10">
        <v>936</v>
      </c>
      <c r="C8" s="10">
        <v>936</v>
      </c>
      <c r="D8" s="11"/>
      <c r="E8" s="9" t="s">
        <v>8</v>
      </c>
      <c r="F8" s="10">
        <v>130450</v>
      </c>
      <c r="G8" s="10">
        <f>11700+118750</f>
        <v>130450</v>
      </c>
      <c r="H8" s="4"/>
    </row>
    <row r="9" spans="1:8" ht="26.25" customHeight="1">
      <c r="A9" s="9" t="s">
        <v>35</v>
      </c>
      <c r="B9" s="10">
        <v>270</v>
      </c>
      <c r="C9" s="10">
        <v>270</v>
      </c>
      <c r="D9" s="11"/>
      <c r="E9" s="9" t="s">
        <v>9</v>
      </c>
      <c r="F9" s="10">
        <v>2500</v>
      </c>
      <c r="G9" s="10">
        <v>2500</v>
      </c>
      <c r="H9" s="4"/>
    </row>
    <row r="10" spans="1:8" ht="26.25" customHeight="1">
      <c r="A10" s="9" t="s">
        <v>36</v>
      </c>
      <c r="B10" s="10"/>
      <c r="C10" s="10"/>
      <c r="D10" s="11"/>
      <c r="E10" s="9" t="s">
        <v>10</v>
      </c>
      <c r="F10" s="10"/>
      <c r="G10" s="10"/>
      <c r="H10" s="4"/>
    </row>
    <row r="11" spans="1:8" ht="26.25" customHeight="1">
      <c r="A11" s="9" t="s">
        <v>11</v>
      </c>
      <c r="B11" s="10">
        <v>1175</v>
      </c>
      <c r="C11" s="10">
        <f>675+500</f>
        <v>1175</v>
      </c>
      <c r="D11" s="11"/>
      <c r="E11" s="9" t="s">
        <v>12</v>
      </c>
      <c r="F11" s="10"/>
      <c r="G11" s="10"/>
      <c r="H11" s="4"/>
    </row>
    <row r="12" spans="1:8" ht="26.25" customHeight="1">
      <c r="A12" s="9" t="s">
        <v>13</v>
      </c>
      <c r="B12" s="10">
        <v>1875</v>
      </c>
      <c r="C12" s="10">
        <f>1125+750</f>
        <v>1875</v>
      </c>
      <c r="D12" s="11"/>
      <c r="E12" s="9" t="s">
        <v>14</v>
      </c>
      <c r="F12" s="10">
        <v>127950</v>
      </c>
      <c r="G12" s="10">
        <f>9200+118750</f>
        <v>127950</v>
      </c>
      <c r="H12" s="4"/>
    </row>
    <row r="13" spans="1:8" ht="26.25" customHeight="1">
      <c r="A13" s="9" t="s">
        <v>15</v>
      </c>
      <c r="B13" s="10"/>
      <c r="C13" s="10"/>
      <c r="D13" s="11"/>
      <c r="E13" s="9" t="s">
        <v>37</v>
      </c>
      <c r="F13" s="10"/>
      <c r="G13" s="10"/>
      <c r="H13" s="4"/>
    </row>
    <row r="14" spans="1:8" ht="26.25" customHeight="1">
      <c r="A14" s="9" t="s">
        <v>16</v>
      </c>
      <c r="B14" s="10">
        <v>8000</v>
      </c>
      <c r="C14" s="10">
        <v>8000</v>
      </c>
      <c r="D14" s="4"/>
      <c r="E14" s="9" t="s">
        <v>18</v>
      </c>
      <c r="F14" s="10">
        <v>1175</v>
      </c>
      <c r="G14" s="10">
        <f>675+500</f>
        <v>1175</v>
      </c>
      <c r="H14" s="4"/>
    </row>
    <row r="15" spans="1:8" ht="26.25" customHeight="1">
      <c r="A15" s="12" t="s">
        <v>28</v>
      </c>
      <c r="B15" s="10"/>
      <c r="C15" s="10"/>
      <c r="D15" s="4"/>
      <c r="E15" s="9" t="s">
        <v>19</v>
      </c>
      <c r="F15" s="10">
        <v>1875</v>
      </c>
      <c r="G15" s="10">
        <f>1125+750</f>
        <v>1875</v>
      </c>
      <c r="H15" s="4"/>
    </row>
    <row r="16" spans="1:8" ht="26.25" customHeight="1">
      <c r="A16" s="9" t="s">
        <v>29</v>
      </c>
      <c r="B16" s="10"/>
      <c r="C16" s="10"/>
      <c r="D16" s="4"/>
      <c r="E16" s="9" t="s">
        <v>20</v>
      </c>
      <c r="F16" s="10">
        <v>8000</v>
      </c>
      <c r="G16" s="10">
        <f>8000+30000</f>
        <v>38000</v>
      </c>
      <c r="H16" s="4">
        <v>30000</v>
      </c>
    </row>
    <row r="17" spans="1:8" ht="26.25" customHeight="1">
      <c r="A17" s="9"/>
      <c r="B17" s="10"/>
      <c r="C17" s="10"/>
      <c r="D17" s="4"/>
      <c r="E17" s="9" t="s">
        <v>38</v>
      </c>
      <c r="F17" s="10">
        <v>30000</v>
      </c>
      <c r="G17" s="10">
        <v>30000</v>
      </c>
      <c r="H17" s="4"/>
    </row>
    <row r="18" spans="1:8" ht="26.25" customHeight="1">
      <c r="A18" s="9"/>
      <c r="B18" s="10"/>
      <c r="C18" s="10"/>
      <c r="D18" s="4"/>
      <c r="E18" s="9" t="s">
        <v>39</v>
      </c>
      <c r="F18" s="10"/>
      <c r="G18" s="10"/>
      <c r="H18" s="4"/>
    </row>
    <row r="19" spans="1:8" ht="26.25" customHeight="1">
      <c r="A19" s="3" t="s">
        <v>17</v>
      </c>
      <c r="B19" s="13">
        <v>140000</v>
      </c>
      <c r="C19" s="13">
        <f>30000+110000</f>
        <v>140000</v>
      </c>
      <c r="D19" s="4"/>
      <c r="E19" s="14" t="s">
        <v>21</v>
      </c>
      <c r="F19" s="15"/>
      <c r="G19" s="15"/>
      <c r="H19" s="4"/>
    </row>
    <row r="20" spans="1:8" ht="26.25" customHeight="1">
      <c r="A20" s="16"/>
      <c r="B20" s="17"/>
      <c r="C20" s="17">
        <v>30000</v>
      </c>
      <c r="D20" s="4">
        <v>30000</v>
      </c>
      <c r="E20" s="14" t="s">
        <v>22</v>
      </c>
      <c r="F20" s="15"/>
      <c r="G20" s="15"/>
      <c r="H20" s="4"/>
    </row>
    <row r="21" spans="1:8" ht="26.25" customHeight="1">
      <c r="A21" s="5"/>
      <c r="B21" s="5"/>
      <c r="C21" s="5"/>
      <c r="D21" s="5"/>
      <c r="E21" s="9" t="s">
        <v>23</v>
      </c>
      <c r="F21" s="10"/>
      <c r="G21" s="10"/>
      <c r="H21" s="4"/>
    </row>
    <row r="22" spans="1:8" ht="26.25" customHeight="1">
      <c r="A22" s="5"/>
      <c r="B22" s="13"/>
      <c r="C22" s="18"/>
      <c r="D22" s="4"/>
      <c r="E22" s="9" t="s">
        <v>24</v>
      </c>
      <c r="F22" s="10"/>
      <c r="G22" s="10"/>
      <c r="H22" s="4"/>
    </row>
    <row r="23" spans="1:8" ht="26.25" customHeight="1">
      <c r="A23" s="5"/>
      <c r="B23" s="13"/>
      <c r="C23" s="18"/>
      <c r="D23" s="4"/>
      <c r="E23" s="9" t="s">
        <v>30</v>
      </c>
      <c r="F23" s="10"/>
      <c r="G23" s="10"/>
      <c r="H23" s="4"/>
    </row>
    <row r="24" spans="1:8" ht="26.25" customHeight="1">
      <c r="A24" s="5"/>
      <c r="B24" s="13"/>
      <c r="C24" s="18"/>
      <c r="D24" s="4"/>
      <c r="E24" s="3" t="s">
        <v>40</v>
      </c>
      <c r="F24" s="13"/>
      <c r="G24" s="13"/>
      <c r="H24" s="4"/>
    </row>
    <row r="25" spans="1:8" ht="26.25" customHeight="1">
      <c r="A25" s="5"/>
      <c r="B25" s="13"/>
      <c r="C25" s="18"/>
      <c r="D25" s="4"/>
      <c r="E25" s="3"/>
      <c r="F25" s="13"/>
      <c r="G25" s="13"/>
      <c r="H25" s="4"/>
    </row>
    <row r="26" spans="1:8" ht="26.25" customHeight="1">
      <c r="A26" s="6" t="s">
        <v>25</v>
      </c>
      <c r="B26" s="25">
        <v>171500</v>
      </c>
      <c r="C26" s="25">
        <f>C6+C19+C20</f>
        <v>201500</v>
      </c>
      <c r="D26" s="25">
        <f>D6+D19+D20</f>
        <v>30000</v>
      </c>
      <c r="E26" s="6" t="s">
        <v>41</v>
      </c>
      <c r="F26" s="25">
        <v>171500</v>
      </c>
      <c r="G26" s="25">
        <f>G6</f>
        <v>201500</v>
      </c>
      <c r="H26" s="25">
        <f>H6</f>
        <v>30000</v>
      </c>
    </row>
    <row r="27" spans="1:10" s="22" customFormat="1" ht="19.5" customHeight="1">
      <c r="A27" s="19"/>
      <c r="B27" s="20"/>
      <c r="C27" s="21"/>
      <c r="D27" s="21"/>
      <c r="E27" s="19"/>
      <c r="F27" s="19"/>
      <c r="G27" s="19"/>
      <c r="H27" s="19"/>
      <c r="I27" s="20"/>
      <c r="J27" s="20"/>
    </row>
  </sheetData>
  <sheetProtection/>
  <mergeCells count="2">
    <mergeCell ref="A3:H3"/>
    <mergeCell ref="G4:H4"/>
  </mergeCells>
  <printOptions horizontalCentered="1" verticalCentered="1"/>
  <pageMargins left="0.59" right="0.59" top="0.59" bottom="0.59" header="0.59" footer="0.59"/>
  <pageSetup fitToHeight="1" fitToWidth="1" horizontalDpi="1200" verticalDpi="1200" orientation="landscape" paperSize="9" scale="70" r:id="rId1"/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huangping</dc:creator>
  <cp:keywords/>
  <dc:description/>
  <cp:lastModifiedBy>漆星明</cp:lastModifiedBy>
  <cp:lastPrinted>2019-06-26T10:49:16Z</cp:lastPrinted>
  <dcterms:created xsi:type="dcterms:W3CDTF">2009-04-23T13:53:56Z</dcterms:created>
  <dcterms:modified xsi:type="dcterms:W3CDTF">2019-06-27T05:40:51Z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