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2" i="1"/>
  <c r="F11"/>
  <c r="F10"/>
  <c r="F9"/>
  <c r="F8"/>
  <c r="C13"/>
  <c r="D13"/>
  <c r="E13"/>
  <c r="F13"/>
  <c r="G13" s="1"/>
  <c r="B13"/>
  <c r="G7"/>
  <c r="G8"/>
  <c r="G9"/>
  <c r="G10"/>
  <c r="G11"/>
  <c r="G12"/>
  <c r="G6"/>
  <c r="F7"/>
  <c r="B6"/>
  <c r="C12"/>
  <c r="B12" s="1"/>
  <c r="C11"/>
  <c r="B11" s="1"/>
  <c r="C10"/>
  <c r="B10" s="1"/>
  <c r="C9"/>
  <c r="B9" s="1"/>
  <c r="C8"/>
  <c r="B8" s="1"/>
  <c r="C7"/>
  <c r="B7" s="1"/>
</calcChain>
</file>

<file path=xl/sharedStrings.xml><?xml version="1.0" encoding="utf-8"?>
<sst xmlns="http://schemas.openxmlformats.org/spreadsheetml/2006/main" count="22" uniqueCount="21">
  <si>
    <t>中央补助资金</t>
  </si>
  <si>
    <t>省级补助资金</t>
  </si>
  <si>
    <t>小计</t>
  </si>
  <si>
    <t>单位/县（区）</t>
    <phoneticPr fontId="1" type="noConversion"/>
  </si>
  <si>
    <t>南昌县</t>
  </si>
  <si>
    <t>进贤县</t>
  </si>
  <si>
    <t>安义县</t>
  </si>
  <si>
    <t>湾里管理局</t>
  </si>
  <si>
    <t>新建区</t>
  </si>
  <si>
    <t>合计</t>
    <phoneticPr fontId="1" type="noConversion"/>
  </si>
  <si>
    <t>附件：</t>
    <phoneticPr fontId="1" type="noConversion"/>
  </si>
  <si>
    <t>合计</t>
    <phoneticPr fontId="1" type="noConversion"/>
  </si>
  <si>
    <t>南昌市农业农村局（江西省国营恒湖垦殖场）</t>
    <phoneticPr fontId="1" type="noConversion"/>
  </si>
  <si>
    <t>欠发达国有林场巩固提升任务</t>
    <phoneticPr fontId="1" type="noConversion"/>
  </si>
  <si>
    <t>欠发达国有农场巩固提升任务</t>
    <phoneticPr fontId="1" type="noConversion"/>
  </si>
  <si>
    <t>巩固拓展脱贫攻坚成果和乡村振兴任务</t>
    <phoneticPr fontId="1" type="noConversion"/>
  </si>
  <si>
    <t>经开区</t>
    <phoneticPr fontId="1" type="noConversion"/>
  </si>
  <si>
    <t>部门经济分类科目</t>
    <phoneticPr fontId="1" type="noConversion"/>
  </si>
  <si>
    <t>政府经济分类科目</t>
    <phoneticPr fontId="1" type="noConversion"/>
  </si>
  <si>
    <t>单位：万元</t>
    <phoneticPr fontId="1" type="noConversion"/>
  </si>
  <si>
    <t>提前下达2022年中央和省级财政衔接推进乡村振兴补助资金分配表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</si>
</sst>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>
      <selection activeCell="E5" sqref="E5"/>
    </sheetView>
  </sheetViews>
  <sheetFormatPr defaultRowHeight="13.5"/>
  <cols>
    <col min="1" max="1" width="19.125" customWidth="1"/>
    <col min="2" max="2" width="10.625" customWidth="1"/>
    <col min="3" max="3" width="13.25" customWidth="1"/>
    <col min="4" max="4" width="11.625" customWidth="1"/>
    <col min="5" max="5" width="12.625" customWidth="1"/>
    <col min="6" max="6" width="15.25" customWidth="1"/>
    <col min="7" max="7" width="12.5" customWidth="1"/>
  </cols>
  <sheetData>
    <row r="1" spans="1:9">
      <c r="A1" t="s">
        <v>10</v>
      </c>
    </row>
    <row r="2" spans="1:9" ht="18.75">
      <c r="A2" s="15" t="s">
        <v>20</v>
      </c>
      <c r="B2" s="15"/>
      <c r="C2" s="15"/>
      <c r="D2" s="15"/>
      <c r="E2" s="15"/>
      <c r="F2" s="15"/>
      <c r="G2" s="15"/>
      <c r="H2" s="15"/>
      <c r="I2" s="15"/>
    </row>
    <row r="3" spans="1:9" ht="18.75">
      <c r="A3" s="1"/>
      <c r="B3" s="2"/>
      <c r="C3" s="2"/>
      <c r="D3" s="2"/>
      <c r="E3" s="2"/>
      <c r="F3" s="2"/>
      <c r="G3" s="3"/>
      <c r="H3" s="16" t="s">
        <v>19</v>
      </c>
      <c r="I3" s="16"/>
    </row>
    <row r="4" spans="1:9" s="8" customFormat="1" ht="22.5" customHeight="1">
      <c r="A4" s="13" t="s">
        <v>3</v>
      </c>
      <c r="B4" s="17" t="s">
        <v>0</v>
      </c>
      <c r="C4" s="17"/>
      <c r="D4" s="17"/>
      <c r="E4" s="17"/>
      <c r="F4" s="7" t="s">
        <v>1</v>
      </c>
      <c r="G4" s="13" t="s">
        <v>9</v>
      </c>
      <c r="H4" s="13" t="s">
        <v>17</v>
      </c>
      <c r="I4" s="13" t="s">
        <v>18</v>
      </c>
    </row>
    <row r="5" spans="1:9" s="8" customFormat="1" ht="40.5">
      <c r="A5" s="14"/>
      <c r="B5" s="7" t="s">
        <v>2</v>
      </c>
      <c r="C5" s="12" t="s">
        <v>15</v>
      </c>
      <c r="D5" s="12" t="s">
        <v>14</v>
      </c>
      <c r="E5" s="12" t="s">
        <v>13</v>
      </c>
      <c r="F5" s="7" t="s">
        <v>15</v>
      </c>
      <c r="G5" s="14"/>
      <c r="H5" s="14"/>
      <c r="I5" s="14"/>
    </row>
    <row r="6" spans="1:9" ht="40.5">
      <c r="A6" s="4" t="s">
        <v>12</v>
      </c>
      <c r="B6" s="4">
        <f>SUM(C6:E6)</f>
        <v>226</v>
      </c>
      <c r="C6" s="4"/>
      <c r="D6" s="4">
        <v>226</v>
      </c>
      <c r="E6" s="4"/>
      <c r="F6" s="4"/>
      <c r="G6" s="4">
        <f>B6+F6</f>
        <v>226</v>
      </c>
      <c r="H6" s="11">
        <v>39999</v>
      </c>
      <c r="I6" s="11">
        <v>59999</v>
      </c>
    </row>
    <row r="7" spans="1:9" ht="24" customHeight="1">
      <c r="A7" s="9" t="s">
        <v>4</v>
      </c>
      <c r="B7" s="4">
        <f t="shared" ref="B7:B12" si="0">SUM(C7:E7)</f>
        <v>1261</v>
      </c>
      <c r="C7" s="5">
        <f>1261</f>
        <v>1261</v>
      </c>
      <c r="D7" s="4"/>
      <c r="E7" s="4"/>
      <c r="F7" s="5">
        <f>1897+312+36</f>
        <v>2245</v>
      </c>
      <c r="G7" s="4">
        <f t="shared" ref="G7:G12" si="1">B7+F7</f>
        <v>3506</v>
      </c>
      <c r="H7" s="10"/>
      <c r="I7" s="11">
        <v>51301</v>
      </c>
    </row>
    <row r="8" spans="1:9" ht="24" customHeight="1">
      <c r="A8" s="9" t="s">
        <v>5</v>
      </c>
      <c r="B8" s="4">
        <f t="shared" si="0"/>
        <v>1543</v>
      </c>
      <c r="C8" s="5">
        <f>1493</f>
        <v>1493</v>
      </c>
      <c r="D8" s="4"/>
      <c r="E8" s="4">
        <v>50</v>
      </c>
      <c r="F8" s="5">
        <f>2070+363+99</f>
        <v>2532</v>
      </c>
      <c r="G8" s="4">
        <f t="shared" si="1"/>
        <v>4075</v>
      </c>
      <c r="H8" s="10"/>
      <c r="I8" s="11">
        <v>51301</v>
      </c>
    </row>
    <row r="9" spans="1:9" ht="24" customHeight="1">
      <c r="A9" s="9" t="s">
        <v>6</v>
      </c>
      <c r="B9" s="4">
        <f t="shared" si="0"/>
        <v>827</v>
      </c>
      <c r="C9" s="5">
        <f>827</f>
        <v>827</v>
      </c>
      <c r="D9" s="4"/>
      <c r="E9" s="4"/>
      <c r="F9" s="5">
        <f>1361+224+30</f>
        <v>1615</v>
      </c>
      <c r="G9" s="4">
        <f t="shared" si="1"/>
        <v>2442</v>
      </c>
      <c r="H9" s="10"/>
      <c r="I9" s="11">
        <v>51301</v>
      </c>
    </row>
    <row r="10" spans="1:9" ht="24" customHeight="1">
      <c r="A10" s="9" t="s">
        <v>8</v>
      </c>
      <c r="B10" s="4">
        <f t="shared" si="0"/>
        <v>1202</v>
      </c>
      <c r="C10" s="5">
        <f>1202</f>
        <v>1202</v>
      </c>
      <c r="D10" s="4"/>
      <c r="E10" s="4"/>
      <c r="F10" s="5">
        <f>1980+323+86</f>
        <v>2389</v>
      </c>
      <c r="G10" s="4">
        <f t="shared" si="1"/>
        <v>3591</v>
      </c>
      <c r="H10" s="10"/>
      <c r="I10" s="11">
        <v>51301</v>
      </c>
    </row>
    <row r="11" spans="1:9" ht="24" customHeight="1">
      <c r="A11" s="9" t="s">
        <v>7</v>
      </c>
      <c r="B11" s="4">
        <f t="shared" si="0"/>
        <v>451</v>
      </c>
      <c r="C11" s="5">
        <f>451</f>
        <v>451</v>
      </c>
      <c r="D11" s="4"/>
      <c r="E11" s="4"/>
      <c r="F11" s="5">
        <f>542+119+24</f>
        <v>685</v>
      </c>
      <c r="G11" s="4">
        <f t="shared" si="1"/>
        <v>1136</v>
      </c>
      <c r="H11" s="10"/>
      <c r="I11" s="11">
        <v>51301</v>
      </c>
    </row>
    <row r="12" spans="1:9" ht="24" customHeight="1">
      <c r="A12" s="9" t="s">
        <v>16</v>
      </c>
      <c r="B12" s="4">
        <f t="shared" si="0"/>
        <v>291</v>
      </c>
      <c r="C12" s="5">
        <f>291</f>
        <v>291</v>
      </c>
      <c r="D12" s="4"/>
      <c r="E12" s="4"/>
      <c r="F12" s="5">
        <f>292+19+9</f>
        <v>320</v>
      </c>
      <c r="G12" s="4">
        <f t="shared" si="1"/>
        <v>611</v>
      </c>
      <c r="H12" s="10"/>
      <c r="I12" s="11">
        <v>51301</v>
      </c>
    </row>
    <row r="13" spans="1:9" ht="24" customHeight="1">
      <c r="A13" s="6" t="s">
        <v>11</v>
      </c>
      <c r="B13" s="5">
        <f>SUM(B6:B12)</f>
        <v>5801</v>
      </c>
      <c r="C13" s="5">
        <f t="shared" ref="C13:F13" si="2">SUM(C6:C12)</f>
        <v>5525</v>
      </c>
      <c r="D13" s="5">
        <f t="shared" si="2"/>
        <v>226</v>
      </c>
      <c r="E13" s="5">
        <f t="shared" si="2"/>
        <v>50</v>
      </c>
      <c r="F13" s="5">
        <f t="shared" si="2"/>
        <v>9786</v>
      </c>
      <c r="G13" s="5">
        <f>B13+F13</f>
        <v>15587</v>
      </c>
      <c r="H13" s="10"/>
      <c r="I13" s="10"/>
    </row>
  </sheetData>
  <mergeCells count="7">
    <mergeCell ref="I4:I5"/>
    <mergeCell ref="A2:I2"/>
    <mergeCell ref="H3:I3"/>
    <mergeCell ref="A4:A5"/>
    <mergeCell ref="B4:E4"/>
    <mergeCell ref="G4:G5"/>
    <mergeCell ref="H4:H5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2022-01-29T02:40:23Z</dcterms:modified>
</cp:coreProperties>
</file>